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65496" windowWidth="25060" windowHeight="138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<sst xmlns="http://schemas.openxmlformats.org/spreadsheetml/2006/main" count="42" uniqueCount="32">
  <si>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Lcomotive weight</t>
  </si>
  <si>
    <t>oz</t>
  </si>
  <si>
    <t xml:space="preserve">Tractive Effort </t>
  </si>
  <si>
    <t>%</t>
  </si>
  <si>
    <t>Tractive Effort</t>
  </si>
  <si>
    <t>Locomotive Information</t>
  </si>
  <si>
    <t>MU Count</t>
  </si>
  <si>
    <t>units</t>
  </si>
  <si>
    <t>Net Tractive Effort</t>
  </si>
  <si>
    <t>Consist Information</t>
  </si>
  <si>
    <t>Avg. Car Weight</t>
  </si>
  <si>
    <t>Avg. Rolling Resistance</t>
  </si>
  <si>
    <t>cars</t>
  </si>
  <si>
    <t>Grade Information</t>
  </si>
  <si>
    <t>Grade</t>
  </si>
  <si>
    <t>Zero-grade Capacity</t>
  </si>
  <si>
    <t>Added R/car at Grade</t>
  </si>
  <si>
    <t>Net R/car</t>
  </si>
  <si>
    <t>Added R/MU at grade</t>
  </si>
  <si>
    <t>Curve Information</t>
  </si>
  <si>
    <t>Scale 1:N</t>
  </si>
  <si>
    <t>Radius</t>
  </si>
  <si>
    <t>in</t>
  </si>
  <si>
    <t>Degree Curvature</t>
  </si>
  <si>
    <t>RR per Degree</t>
  </si>
  <si>
    <t>Capacity @ Grade+Curve</t>
  </si>
  <si>
    <t>deg</t>
  </si>
  <si>
    <t>1:N</t>
  </si>
  <si>
    <t>(Use 0 for tangent)</t>
  </si>
  <si>
    <t>Locomotive Pulling Power Estimator</t>
  </si>
  <si>
    <t>oz/unit</t>
  </si>
  <si>
    <t>oz/car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</si>
</sst>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9" fontId="0" fillId="2" borderId="0" xfId="21" applyFill="1" applyAlignment="1">
      <alignment/>
    </xf>
    <xf numFmtId="43" fontId="0" fillId="0" borderId="0" xfId="15" applyFill="1" applyAlignment="1">
      <alignment/>
    </xf>
    <xf numFmtId="43" fontId="0" fillId="0" borderId="0" xfId="0" applyNumberFormat="1" applyAlignment="1">
      <alignment/>
    </xf>
    <xf numFmtId="10" fontId="0" fillId="2" borderId="0" xfId="21" applyNumberFormat="1" applyFill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23" sqref="A23"/>
    </sheetView>
  </sheetViews>
  <sheetFormatPr defaultColWidth="11.00390625" defaultRowHeight="12.75"/>
  <cols>
    <col min="1" max="1" width="25.25390625" style="0" customWidth="1"/>
    <col min="3" max="3" width="7.375" style="0" customWidth="1"/>
  </cols>
  <sheetData>
    <row r="1" ht="15.75">
      <c r="A1" s="8" t="s">
        <v>29</v>
      </c>
    </row>
    <row r="3" spans="1:3" ht="12.75">
      <c r="A3" s="6" t="s">
        <v>20</v>
      </c>
      <c r="B3" s="1">
        <v>160</v>
      </c>
      <c r="C3" t="s">
        <v>27</v>
      </c>
    </row>
    <row r="4" ht="12.75">
      <c r="B4" s="9"/>
    </row>
    <row r="5" ht="12.75">
      <c r="A5" s="6" t="s">
        <v>5</v>
      </c>
    </row>
    <row r="6" spans="1:3" ht="12.75">
      <c r="A6" t="s">
        <v>6</v>
      </c>
      <c r="B6" s="1">
        <v>1</v>
      </c>
      <c r="C6" t="s">
        <v>7</v>
      </c>
    </row>
    <row r="7" spans="1:3" ht="12.75">
      <c r="A7" t="s">
        <v>0</v>
      </c>
      <c r="B7" s="1">
        <v>3</v>
      </c>
      <c r="C7" t="s">
        <v>30</v>
      </c>
    </row>
    <row r="8" spans="1:3" ht="12.75">
      <c r="A8" t="s">
        <v>2</v>
      </c>
      <c r="B8" s="2">
        <v>0.25</v>
      </c>
      <c r="C8" t="s">
        <v>3</v>
      </c>
    </row>
    <row r="9" spans="1:3" ht="12.75">
      <c r="A9" t="s">
        <v>4</v>
      </c>
      <c r="B9">
        <f>B7*B8</f>
        <v>0.75</v>
      </c>
      <c r="C9" t="s">
        <v>30</v>
      </c>
    </row>
    <row r="10" spans="1:3" ht="12.75">
      <c r="A10" t="s">
        <v>8</v>
      </c>
      <c r="B10">
        <f>B9*B6</f>
        <v>0.75</v>
      </c>
      <c r="C10" t="s">
        <v>1</v>
      </c>
    </row>
    <row r="12" ht="12.75">
      <c r="A12" s="6" t="s">
        <v>9</v>
      </c>
    </row>
    <row r="13" spans="1:3" ht="12.75">
      <c r="A13" t="s">
        <v>10</v>
      </c>
      <c r="B13" s="1">
        <v>1</v>
      </c>
      <c r="C13" t="s">
        <v>31</v>
      </c>
    </row>
    <row r="14" spans="1:3" ht="12.75">
      <c r="A14" t="s">
        <v>11</v>
      </c>
      <c r="B14" s="2">
        <v>0.04</v>
      </c>
      <c r="C14" t="s">
        <v>3</v>
      </c>
    </row>
    <row r="15" spans="1:3" ht="12.75">
      <c r="A15" t="s">
        <v>11</v>
      </c>
      <c r="B15" s="3">
        <f>B13*B14</f>
        <v>0.04</v>
      </c>
      <c r="C15" t="s">
        <v>31</v>
      </c>
    </row>
    <row r="17" spans="1:3" ht="12.75">
      <c r="A17" s="6" t="s">
        <v>15</v>
      </c>
      <c r="B17" s="7">
        <f>FLOOR(B10/B15,1)</f>
        <v>18</v>
      </c>
      <c r="C17" s="6" t="s">
        <v>12</v>
      </c>
    </row>
    <row r="19" ht="12.75">
      <c r="A19" s="6" t="s">
        <v>13</v>
      </c>
    </row>
    <row r="20" spans="1:3" ht="12.75">
      <c r="A20" t="s">
        <v>14</v>
      </c>
      <c r="B20" s="2">
        <v>0.03</v>
      </c>
      <c r="C20" t="s">
        <v>3</v>
      </c>
    </row>
    <row r="21" spans="1:3" ht="12.75">
      <c r="A21" t="s">
        <v>16</v>
      </c>
      <c r="B21">
        <f>B13*B20</f>
        <v>0.03</v>
      </c>
      <c r="C21" t="s">
        <v>31</v>
      </c>
    </row>
    <row r="22" spans="1:3" ht="12.75">
      <c r="A22" t="s">
        <v>17</v>
      </c>
      <c r="B22" s="4">
        <f>B21+B15</f>
        <v>0.07</v>
      </c>
      <c r="C22" t="s">
        <v>31</v>
      </c>
    </row>
    <row r="23" spans="1:3" ht="12.75">
      <c r="A23" t="s">
        <v>18</v>
      </c>
      <c r="B23">
        <f>B6*B7*B20</f>
        <v>0.09</v>
      </c>
      <c r="C23" t="s">
        <v>30</v>
      </c>
    </row>
    <row r="25" ht="12.75">
      <c r="A25" s="6" t="s">
        <v>19</v>
      </c>
    </row>
    <row r="26" spans="1:4" ht="12.75">
      <c r="A26" t="s">
        <v>21</v>
      </c>
      <c r="B26" s="1">
        <v>0</v>
      </c>
      <c r="C26" t="s">
        <v>22</v>
      </c>
      <c r="D26" t="s">
        <v>28</v>
      </c>
    </row>
    <row r="27" spans="1:3" ht="12.75">
      <c r="A27" t="s">
        <v>24</v>
      </c>
      <c r="B27" s="5">
        <v>0.0004</v>
      </c>
      <c r="C27" t="s">
        <v>3</v>
      </c>
    </row>
    <row r="28" spans="1:3" ht="12.75">
      <c r="A28" t="s">
        <v>23</v>
      </c>
      <c r="B28">
        <f>IF(B26=0,0,5730/(B26*B3/12))</f>
        <v>0</v>
      </c>
      <c r="C28" t="s">
        <v>26</v>
      </c>
    </row>
    <row r="30" spans="1:3" ht="15.75">
      <c r="A30" s="8" t="s">
        <v>25</v>
      </c>
      <c r="B30" s="8">
        <f>FLOOR((B10-B6*B7*(B20+B27*B28))/(B15+B13*(B20+B27*B28)),1)</f>
        <v>9</v>
      </c>
      <c r="C30" s="8" t="s">
        <v>12</v>
      </c>
    </row>
    <row r="31" ht="15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Lexmark International,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Underwood</dc:creator>
  <cp:keywords/>
  <dc:description/>
  <cp:lastModifiedBy>Mark Underwood</cp:lastModifiedBy>
  <dcterms:created xsi:type="dcterms:W3CDTF">2010-02-19T20:13:16Z</dcterms:created>
  <cp:category/>
  <cp:version/>
  <cp:contentType/>
  <cp:contentStatus/>
</cp:coreProperties>
</file>